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ukwe\Downloads\"/>
    </mc:Choice>
  </mc:AlternateContent>
  <xr:revisionPtr revIDLastSave="0" documentId="13_ncr:1_{FAC38B95-6C4A-42D8-AFCE-85937394A75E}" xr6:coauthVersionLast="47" xr6:coauthVersionMax="47" xr10:uidLastSave="{00000000-0000-0000-0000-000000000000}"/>
  <bookViews>
    <workbookView xWindow="-110" yWindow="-110" windowWidth="19420" windowHeight="10420" xr2:uid="{E5C28CC3-FFF6-4515-AA2C-3048D2A805F5}"/>
  </bookViews>
  <sheets>
    <sheet name="Calculations - USD" sheetId="2" r:id="rId1"/>
    <sheet name="Calculations - CA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B14" i="3"/>
  <c r="B13" i="3"/>
  <c r="B16" i="3"/>
  <c r="B12" i="2"/>
  <c r="C12" i="2"/>
  <c r="C14" i="2" s="1"/>
  <c r="C15" i="2" s="1"/>
  <c r="D12" i="2"/>
  <c r="D14" i="2" s="1"/>
  <c r="E12" i="2"/>
  <c r="E14" i="2" s="1"/>
  <c r="B12" i="3"/>
  <c r="C12" i="3"/>
  <c r="C14" i="3" s="1"/>
  <c r="D12" i="3"/>
  <c r="D14" i="3" s="1"/>
  <c r="E12" i="3"/>
  <c r="E14" i="3" s="1"/>
  <c r="B14" i="2"/>
  <c r="B15" i="3" l="1"/>
  <c r="C16" i="3"/>
  <c r="C15" i="3"/>
  <c r="C13" i="3"/>
  <c r="C18" i="3" s="1"/>
  <c r="D16" i="3"/>
  <c r="D15" i="3"/>
  <c r="D13" i="3"/>
  <c r="D18" i="3" s="1"/>
  <c r="E15" i="3"/>
  <c r="E13" i="3"/>
  <c r="E18" i="3" s="1"/>
  <c r="E16" i="3"/>
  <c r="E15" i="2"/>
  <c r="E13" i="2"/>
  <c r="E18" i="2" s="1"/>
  <c r="E16" i="2"/>
  <c r="D15" i="2"/>
  <c r="D13" i="2"/>
  <c r="D18" i="2" s="1"/>
  <c r="D16" i="2"/>
  <c r="C16" i="2"/>
  <c r="C13" i="2"/>
  <c r="C18" i="2" s="1"/>
  <c r="B13" i="2"/>
  <c r="B18" i="2" s="1"/>
  <c r="B16" i="2"/>
  <c r="B15" i="2"/>
</calcChain>
</file>

<file path=xl/sharedStrings.xml><?xml version="1.0" encoding="utf-8"?>
<sst xmlns="http://schemas.openxmlformats.org/spreadsheetml/2006/main" count="28" uniqueCount="15">
  <si>
    <t>Inputs</t>
  </si>
  <si>
    <t>Working days per year</t>
  </si>
  <si>
    <t>Calculations</t>
  </si>
  <si>
    <t>Daily cost</t>
  </si>
  <si>
    <t>Total cost to company</t>
  </si>
  <si>
    <t>Weekly cost</t>
  </si>
  <si>
    <t>Monthly cost</t>
  </si>
  <si>
    <t>Hourly cost</t>
  </si>
  <si>
    <t>Hours per day</t>
  </si>
  <si>
    <t>Base salary</t>
  </si>
  <si>
    <t>Copilot for Microsoft 365 ROI Calculator</t>
  </si>
  <si>
    <t>Copilot license fee (pupm) in CAD</t>
  </si>
  <si>
    <t>Copilot license fee (pupm) in USD</t>
  </si>
  <si>
    <t>Copilot hours to recoup - i.e. breakeven (per month)</t>
  </si>
  <si>
    <t>This means your investment in Copilot for Microsoft 365 pays itself when each of your employees saves approximately 1 hour per month or less. Best Copilot users save more than 10 hours per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</si>
</sst>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£&quot;* #,##0.00_-;\-&quot;£&quot;* #,##0.00_-;_-&quot;£&quot;* &quot;-&quot;??_-;_-@_-"/>
    <numFmt numFmtId="165" formatCode="_-[$€-2]\ * #,##0.00_-;\-[$€-2]\ * #,##0.00_-;_-[$€-2]\ * &quot;-&quot;??_-;_-@_-"/>
    <numFmt numFmtId="166" formatCode="_-[$€-2]\ * #,##0_-;\-[$€-2]\ * #,##0_-;_-[$€-2]\ * &quot;-&quot;??_-;_-@_-"/>
    <numFmt numFmtId="167" formatCode="_-[$€-2]\ * #,##0.00_-;\-[$€-2]\ * #,##0.00_-;_-[$€-2]\ * &quot;-&quot;???_-;_-@_-"/>
    <numFmt numFmtId="168" formatCode="_-[$$-1009]* #,##0.00_-;\-[$$-1009]* #,##0.00_-;_-[$$-1009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8">
    <xf numFmtId="0" fontId="0" fillId="0" borderId="0" xfId="0"/>
    <xf numFmtId="166" fontId="0" fillId="0" borderId="0" xfId="1" applyNumberFormat="1" applyFont="1"/>
    <xf numFmtId="1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0" fontId="2" fillId="0" borderId="0" xfId="0" applyFont="1"/>
    <xf numFmtId="0" fontId="8" fillId="0" borderId="0" xfId="0" applyFont="1"/>
    <xf numFmtId="0" fontId="4" fillId="0" borderId="0" xfId="0" applyFont="1"/>
    <xf numFmtId="168" fontId="4" fillId="0" borderId="0" xfId="1" applyNumberFormat="1" applyFont="1"/>
    <xf numFmtId="168" fontId="0" fillId="0" borderId="0" xfId="1" applyNumberFormat="1" applyFont="1"/>
    <xf numFmtId="0" fontId="6" fillId="0" borderId="0" xfId="2" applyFont="1" applyFill="1"/>
    <xf numFmtId="0" fontId="6" fillId="3" borderId="0" xfId="2" applyFont="1" applyFill="1"/>
    <xf numFmtId="167" fontId="0" fillId="0" borderId="0" xfId="0" applyNumberFormat="1"/>
    <xf numFmtId="0" fontId="7" fillId="4" borderId="0" xfId="0" applyFont="1" applyFill="1" applyAlignment="1">
      <alignment wrapText="1"/>
    </xf>
    <xf numFmtId="2" fontId="5" fillId="4" borderId="0" xfId="0" applyNumberFormat="1" applyFont="1" applyFill="1"/>
    <xf numFmtId="0" fontId="6" fillId="5" borderId="0" xfId="2" applyFont="1" applyFill="1"/>
    <xf numFmtId="0" fontId="9" fillId="0" borderId="0" xfId="0" applyFont="1" applyAlignment="1">
      <alignment horizontal="left" vertical="center" indent="14"/>
    </xf>
    <xf numFmtId="0" fontId="10" fillId="0" borderId="0" xfId="0" applyFont="1" applyAlignment="1">
      <alignment horizontal="left" wrapText="1"/>
    </xf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393700</xdr:colOff>
      <xdr:row>0</xdr:row>
      <xdr:rowOff>186690</xdr:rowOff>
    </xdr:from>
    <xdr:to>
      <xdr:col>5</xdr:col>
      <xdr:colOff>177800</xdr:colOff>
      <xdr:row>0</xdr:row>
      <xdr:rowOff>781050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200DBF-CEA4-63EC-17BA-9DD2D49A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86690"/>
          <a:ext cx="1835150" cy="5943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114301</xdr:rowOff>
    </xdr:from>
    <xdr:to>
      <xdr:col>0</xdr:col>
      <xdr:colOff>1083733</xdr:colOff>
      <xdr:row>0</xdr:row>
      <xdr:rowOff>723901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EBF972-AB18-1455-038F-563A7CD51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1"/>
          <a:ext cx="1083733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0</xdr:row>
      <xdr:rowOff>186690</xdr:rowOff>
    </xdr:from>
    <xdr:to>
      <xdr:col>5</xdr:col>
      <xdr:colOff>317500</xdr:colOff>
      <xdr:row>0</xdr:row>
      <xdr:rowOff>781050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6F331-9A27-D04F-BD29-CFF9E9DE3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9950" y="186690"/>
          <a:ext cx="1835150" cy="5943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114301</xdr:rowOff>
    </xdr:from>
    <xdr:to>
      <xdr:col>0</xdr:col>
      <xdr:colOff>1083733</xdr:colOff>
      <xdr:row>0</xdr:row>
      <xdr:rowOff>723901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93F2E5-98FF-FB40-A932-29CD62B80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1"/>
          <a:ext cx="1083733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00DC-F5AF-0142-AA83-C59FCB345351}">
  <dimension ref="A1:G21"/>
  <sheetViews>
    <sheetView tabSelected="1" topLeftCell="A17" workbookViewId="0">
      <selection activeCell="F20" sqref="F20"/>
    </sheetView>
  </sheetViews>
  <sheetFormatPr defaultColWidth="8.81640625" defaultRowHeight="14.5" x14ac:dyDescent="0.35"/>
  <cols>
    <col min="1" max="1" width="48.1796875" customWidth="1"/>
    <col min="2" max="2" width="14.1796875" bestFit="1" customWidth="1"/>
    <col min="3" max="4" width="15.1796875" bestFit="1" customWidth="1"/>
    <col min="5" max="5" width="14.1796875" bestFit="1" customWidth="1"/>
    <col min="7" max="7" width="11" bestFit="1" customWidth="1"/>
  </cols>
  <sheetData>
    <row r="1" spans="1:7" ht="70" customHeight="1" x14ac:dyDescent="0.35">
      <c r="A1" s="16" t="s">
        <v>10</v>
      </c>
      <c r="B1" s="16"/>
      <c r="C1" s="16"/>
      <c r="D1" s="16"/>
      <c r="E1" s="16"/>
    </row>
    <row r="3" spans="1:7" s="10" customFormat="1" ht="21" x14ac:dyDescent="0.5">
      <c r="A3" s="15" t="s">
        <v>0</v>
      </c>
      <c r="B3" s="15"/>
      <c r="C3" s="15"/>
      <c r="D3" s="15"/>
      <c r="E3" s="15"/>
    </row>
    <row r="5" spans="1:7" s="7" customFormat="1" ht="18.5" x14ac:dyDescent="0.45">
      <c r="A5" s="6" t="s">
        <v>12</v>
      </c>
      <c r="B5" s="8">
        <v>30</v>
      </c>
    </row>
    <row r="6" spans="1:7" x14ac:dyDescent="0.35">
      <c r="A6" s="5" t="s">
        <v>1</v>
      </c>
      <c r="B6">
        <v>251</v>
      </c>
    </row>
    <row r="7" spans="1:7" x14ac:dyDescent="0.35">
      <c r="A7" s="5" t="s">
        <v>8</v>
      </c>
      <c r="B7" s="2">
        <v>8</v>
      </c>
      <c r="C7" s="1"/>
      <c r="D7" s="1"/>
    </row>
    <row r="8" spans="1:7" x14ac:dyDescent="0.35">
      <c r="B8" s="2"/>
      <c r="C8" s="1"/>
      <c r="D8" s="1"/>
    </row>
    <row r="9" spans="1:7" s="10" customFormat="1" ht="21" x14ac:dyDescent="0.5">
      <c r="A9" s="11" t="s">
        <v>2</v>
      </c>
      <c r="B9" s="11"/>
      <c r="C9" s="11"/>
      <c r="D9" s="11"/>
      <c r="E9" s="11"/>
    </row>
    <row r="11" spans="1:7" s="7" customFormat="1" ht="18.5" x14ac:dyDescent="0.45">
      <c r="A11" s="6" t="s">
        <v>9</v>
      </c>
      <c r="B11" s="8">
        <v>50000</v>
      </c>
      <c r="C11" s="8">
        <v>70000</v>
      </c>
      <c r="D11" s="8">
        <v>90000</v>
      </c>
      <c r="E11" s="8">
        <v>120000</v>
      </c>
    </row>
    <row r="12" spans="1:7" x14ac:dyDescent="0.35">
      <c r="A12" s="5" t="s">
        <v>4</v>
      </c>
      <c r="B12" s="9">
        <f>B11*1.35</f>
        <v>67500</v>
      </c>
      <c r="C12" s="9">
        <f>C11*1.35</f>
        <v>94500</v>
      </c>
      <c r="D12" s="9">
        <f t="shared" ref="D12:E12" si="0">D11*1.35</f>
        <v>121500.00000000001</v>
      </c>
      <c r="E12" s="9">
        <f t="shared" si="0"/>
        <v>162000</v>
      </c>
    </row>
    <row r="13" spans="1:7" x14ac:dyDescent="0.35">
      <c r="A13" s="5" t="s">
        <v>7</v>
      </c>
      <c r="B13" s="9">
        <f>B14/$B$7</f>
        <v>33.615537848605577</v>
      </c>
      <c r="C13" s="9">
        <f>C14/$B$7</f>
        <v>47.061752988047807</v>
      </c>
      <c r="D13" s="9">
        <f>D14/$B$7</f>
        <v>60.507968127490045</v>
      </c>
      <c r="E13" s="9">
        <f>E14/$B$7</f>
        <v>80.677290836653384</v>
      </c>
      <c r="G13" s="4"/>
    </row>
    <row r="14" spans="1:7" x14ac:dyDescent="0.35">
      <c r="A14" s="5" t="s">
        <v>3</v>
      </c>
      <c r="B14" s="9">
        <f>B12/$B$6</f>
        <v>268.92430278884461</v>
      </c>
      <c r="C14" s="9">
        <f>C12/$B$6</f>
        <v>376.49402390438246</v>
      </c>
      <c r="D14" s="9">
        <f t="shared" ref="D14:E14" si="1">D12/$B$6</f>
        <v>484.06374501992036</v>
      </c>
      <c r="E14" s="9">
        <f t="shared" si="1"/>
        <v>645.41832669322707</v>
      </c>
    </row>
    <row r="15" spans="1:7" x14ac:dyDescent="0.35">
      <c r="A15" s="5" t="s">
        <v>5</v>
      </c>
      <c r="B15" s="9">
        <f>B14*5</f>
        <v>1344.6215139442231</v>
      </c>
      <c r="C15" s="9">
        <f>C14*5</f>
        <v>1882.4701195219122</v>
      </c>
      <c r="D15" s="9">
        <f t="shared" ref="D15:E15" si="2">D14*5</f>
        <v>2420.3187250996016</v>
      </c>
      <c r="E15" s="9">
        <f t="shared" si="2"/>
        <v>3227.0916334661351</v>
      </c>
    </row>
    <row r="16" spans="1:7" x14ac:dyDescent="0.35">
      <c r="A16" s="5" t="s">
        <v>6</v>
      </c>
      <c r="B16" s="9">
        <f>B14*($B$6/12)</f>
        <v>5625</v>
      </c>
      <c r="C16" s="9">
        <f>C14*($B$6/12)</f>
        <v>7875</v>
      </c>
      <c r="D16" s="9">
        <f>D14*($B$6/12)</f>
        <v>10125.000000000002</v>
      </c>
      <c r="E16" s="9">
        <f>E14*($B$6/12)</f>
        <v>13500</v>
      </c>
      <c r="G16" s="3"/>
    </row>
    <row r="17" spans="1:5" x14ac:dyDescent="0.35">
      <c r="A17" s="5"/>
    </row>
    <row r="18" spans="1:5" ht="42" x14ac:dyDescent="0.5">
      <c r="A18" s="13" t="s">
        <v>13</v>
      </c>
      <c r="B18" s="14">
        <f>$B$5/B13</f>
        <v>0.89244444444444448</v>
      </c>
      <c r="C18" s="14">
        <f>$B$5/C13</f>
        <v>0.6374603174603175</v>
      </c>
      <c r="D18" s="14">
        <f>$B$5/D13</f>
        <v>0.49580246913580245</v>
      </c>
      <c r="E18" s="14">
        <f>$B$5/E13</f>
        <v>0.37185185185185188</v>
      </c>
    </row>
    <row r="20" spans="1:5" ht="69" customHeight="1" x14ac:dyDescent="0.45">
      <c r="A20" s="17" t="s">
        <v>14</v>
      </c>
      <c r="B20" s="17"/>
      <c r="C20" s="17"/>
      <c r="D20" s="17"/>
      <c r="E20" s="17"/>
    </row>
    <row r="21" spans="1:5" x14ac:dyDescent="0.35">
      <c r="B21" s="12"/>
    </row>
  </sheetData>
  <mergeCells count="2">
    <mergeCell ref="A1:E1"/>
    <mergeCell ref="A20:E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834D1-F3A7-0642-93D3-E27D0D9EE729}">
  <dimension ref="A1:G21"/>
  <sheetViews>
    <sheetView topLeftCell="A5" workbookViewId="0">
      <selection activeCell="G14" sqref="G14"/>
    </sheetView>
  </sheetViews>
  <sheetFormatPr defaultColWidth="8.81640625" defaultRowHeight="14.5" x14ac:dyDescent="0.35"/>
  <cols>
    <col min="1" max="1" width="48.1796875" customWidth="1"/>
    <col min="2" max="2" width="14.1796875" bestFit="1" customWidth="1"/>
    <col min="3" max="4" width="15.1796875" bestFit="1" customWidth="1"/>
    <col min="5" max="5" width="14.1796875" bestFit="1" customWidth="1"/>
    <col min="7" max="7" width="11" bestFit="1" customWidth="1"/>
  </cols>
  <sheetData>
    <row r="1" spans="1:7" ht="70" customHeight="1" x14ac:dyDescent="0.35">
      <c r="A1" s="16" t="s">
        <v>10</v>
      </c>
      <c r="B1" s="16"/>
      <c r="C1" s="16"/>
      <c r="D1" s="16"/>
      <c r="E1" s="16"/>
    </row>
    <row r="3" spans="1:7" s="10" customFormat="1" ht="21" x14ac:dyDescent="0.5">
      <c r="A3" s="15" t="s">
        <v>0</v>
      </c>
      <c r="B3" s="15"/>
      <c r="C3" s="15"/>
      <c r="D3" s="15"/>
      <c r="E3" s="15"/>
    </row>
    <row r="5" spans="1:7" s="7" customFormat="1" ht="18.5" x14ac:dyDescent="0.45">
      <c r="A5" s="6" t="s">
        <v>11</v>
      </c>
      <c r="B5" s="8">
        <v>40.700000000000003</v>
      </c>
    </row>
    <row r="6" spans="1:7" x14ac:dyDescent="0.35">
      <c r="A6" s="5" t="s">
        <v>1</v>
      </c>
      <c r="B6">
        <v>252</v>
      </c>
    </row>
    <row r="7" spans="1:7" x14ac:dyDescent="0.35">
      <c r="A7" s="5" t="s">
        <v>8</v>
      </c>
      <c r="B7" s="2">
        <v>8</v>
      </c>
      <c r="C7" s="1"/>
      <c r="D7" s="1"/>
    </row>
    <row r="8" spans="1:7" x14ac:dyDescent="0.35">
      <c r="B8" s="2"/>
      <c r="C8" s="1"/>
      <c r="D8" s="1"/>
    </row>
    <row r="9" spans="1:7" s="10" customFormat="1" ht="21" x14ac:dyDescent="0.5">
      <c r="A9" s="11" t="s">
        <v>2</v>
      </c>
      <c r="B9" s="11"/>
      <c r="C9" s="11"/>
      <c r="D9" s="11"/>
      <c r="E9" s="11"/>
    </row>
    <row r="11" spans="1:7" s="7" customFormat="1" ht="18.5" x14ac:dyDescent="0.45">
      <c r="A11" s="6" t="s">
        <v>9</v>
      </c>
      <c r="B11" s="8">
        <v>50000</v>
      </c>
      <c r="C11" s="8">
        <v>70000</v>
      </c>
      <c r="D11" s="8">
        <v>90000</v>
      </c>
      <c r="E11" s="8">
        <v>120000</v>
      </c>
    </row>
    <row r="12" spans="1:7" x14ac:dyDescent="0.35">
      <c r="A12" s="5" t="s">
        <v>4</v>
      </c>
      <c r="B12" s="9">
        <f>B11*1.35</f>
        <v>67500</v>
      </c>
      <c r="C12" s="9">
        <f>C11*1.35</f>
        <v>94500</v>
      </c>
      <c r="D12" s="9">
        <f t="shared" ref="D12:E12" si="0">D11*1.35</f>
        <v>121500.00000000001</v>
      </c>
      <c r="E12" s="9">
        <f t="shared" si="0"/>
        <v>162000</v>
      </c>
    </row>
    <row r="13" spans="1:7" x14ac:dyDescent="0.35">
      <c r="A13" s="5" t="s">
        <v>7</v>
      </c>
      <c r="B13" s="9">
        <f>B14/$B$7</f>
        <v>33.482142857142854</v>
      </c>
      <c r="C13" s="9">
        <f>C14/$B$7</f>
        <v>46.875</v>
      </c>
      <c r="D13" s="9">
        <f>D14/$B$7</f>
        <v>60.267857142857153</v>
      </c>
      <c r="E13" s="9">
        <f>E14/$B$7</f>
        <v>80.357142857142861</v>
      </c>
      <c r="G13" s="4"/>
    </row>
    <row r="14" spans="1:7" x14ac:dyDescent="0.35">
      <c r="A14" s="5" t="s">
        <v>3</v>
      </c>
      <c r="B14" s="9">
        <f>B12/$B$6</f>
        <v>267.85714285714283</v>
      </c>
      <c r="C14" s="9">
        <f>C12/$B$6</f>
        <v>375</v>
      </c>
      <c r="D14" s="9">
        <f t="shared" ref="D14:E14" si="1">D12/$B$6</f>
        <v>482.14285714285722</v>
      </c>
      <c r="E14" s="9">
        <f t="shared" si="1"/>
        <v>642.85714285714289</v>
      </c>
    </row>
    <row r="15" spans="1:7" x14ac:dyDescent="0.35">
      <c r="A15" s="5" t="s">
        <v>5</v>
      </c>
      <c r="B15" s="9">
        <f>B14*5</f>
        <v>1339.2857142857142</v>
      </c>
      <c r="C15" s="9">
        <f>C14*5</f>
        <v>1875</v>
      </c>
      <c r="D15" s="9">
        <f t="shared" ref="D15:E15" si="2">D14*5</f>
        <v>2410.7142857142862</v>
      </c>
      <c r="E15" s="9">
        <f t="shared" si="2"/>
        <v>3214.2857142857147</v>
      </c>
    </row>
    <row r="16" spans="1:7" x14ac:dyDescent="0.35">
      <c r="A16" s="5" t="s">
        <v>6</v>
      </c>
      <c r="B16" s="9">
        <f>B14*($B$6/12)</f>
        <v>5624.9999999999991</v>
      </c>
      <c r="C16" s="9">
        <f>C14*($B$6/12)</f>
        <v>7875</v>
      </c>
      <c r="D16" s="9">
        <f>D14*($B$6/12)</f>
        <v>10125.000000000002</v>
      </c>
      <c r="E16" s="9">
        <f>E14*($B$6/12)</f>
        <v>13500</v>
      </c>
      <c r="G16" s="3"/>
    </row>
    <row r="17" spans="1:5" x14ac:dyDescent="0.35">
      <c r="A17" s="5"/>
    </row>
    <row r="18" spans="1:5" ht="42" x14ac:dyDescent="0.5">
      <c r="A18" s="13" t="s">
        <v>13</v>
      </c>
      <c r="B18" s="14">
        <f>$B$5/B13</f>
        <v>1.2155733333333336</v>
      </c>
      <c r="C18" s="14">
        <f>$B$5/C13</f>
        <v>0.86826666666666674</v>
      </c>
      <c r="D18" s="14">
        <f>$B$5/D13</f>
        <v>0.67531851851851843</v>
      </c>
      <c r="E18" s="14">
        <f>$B$5/E13</f>
        <v>0.50648888888888888</v>
      </c>
    </row>
    <row r="20" spans="1:5" ht="69" customHeight="1" x14ac:dyDescent="0.45">
      <c r="A20" s="17" t="s">
        <v>14</v>
      </c>
      <c r="B20" s="17"/>
      <c r="C20" s="17"/>
      <c r="D20" s="17"/>
      <c r="E20" s="17"/>
    </row>
    <row r="21" spans="1:5" x14ac:dyDescent="0.35">
      <c r="B21" s="12"/>
    </row>
  </sheetData>
  <mergeCells count="2">
    <mergeCell ref="A1:E1"/>
    <mergeCell ref="A20:E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 - USD</vt:lpstr>
      <vt:lpstr>Calculations - CAD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O'Brien</dc:creator>
  <cp:lastModifiedBy>Onyeka Ndukwe</cp:lastModifiedBy>
  <dcterms:created xsi:type="dcterms:W3CDTF">2023-11-09T17:36:00Z</dcterms:created>
  <dcterms:modified xsi:type="dcterms:W3CDTF">2024-01-19T14:02:15Z</dcterms:modified>
</cp:coreProperties>
</file>